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075" windowHeight="73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Sheet1!$A$1:$AH$76</definedName>
  </definedNames>
  <calcPr calcId="145621"/>
</workbook>
</file>

<file path=xl/calcChain.xml><?xml version="1.0" encoding="utf-8"?>
<calcChain xmlns="http://schemas.openxmlformats.org/spreadsheetml/2006/main">
  <c r="A56" i="1" l="1"/>
  <c r="A18" i="1"/>
  <c r="G39" i="1" l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G20" i="1" s="1"/>
  <c r="D39" i="1"/>
  <c r="D38" i="1" l="1"/>
  <c r="M39" i="1"/>
  <c r="P39" i="1"/>
  <c r="J39" i="1"/>
  <c r="J38" i="1"/>
  <c r="D37" i="1" l="1"/>
  <c r="M38" i="1"/>
  <c r="P38" i="1"/>
  <c r="D36" i="1" l="1"/>
  <c r="M37" i="1"/>
  <c r="P37" i="1"/>
  <c r="J37" i="1"/>
  <c r="D35" i="1" l="1"/>
  <c r="P36" i="1"/>
  <c r="M36" i="1"/>
  <c r="J36" i="1"/>
  <c r="D34" i="1" l="1"/>
  <c r="M35" i="1"/>
  <c r="P35" i="1"/>
  <c r="J35" i="1"/>
  <c r="D33" i="1" l="1"/>
  <c r="M34" i="1"/>
  <c r="P34" i="1"/>
  <c r="J34" i="1"/>
  <c r="D32" i="1" l="1"/>
  <c r="M33" i="1"/>
  <c r="P33" i="1"/>
  <c r="J33" i="1"/>
  <c r="D31" i="1" l="1"/>
  <c r="P32" i="1"/>
  <c r="M32" i="1"/>
  <c r="J32" i="1"/>
  <c r="D30" i="1" l="1"/>
  <c r="J31" i="1"/>
  <c r="D29" i="1" l="1"/>
  <c r="J30" i="1"/>
  <c r="D28" i="1" l="1"/>
  <c r="J29" i="1"/>
  <c r="D27" i="1" l="1"/>
  <c r="J28" i="1"/>
  <c r="D26" i="1" l="1"/>
  <c r="J27" i="1"/>
  <c r="D25" i="1" l="1"/>
  <c r="J26" i="1"/>
  <c r="D24" i="1" l="1"/>
  <c r="J25" i="1"/>
  <c r="D23" i="1" l="1"/>
  <c r="J24" i="1"/>
  <c r="D22" i="1" l="1"/>
  <c r="J23" i="1"/>
  <c r="D21" i="1" l="1"/>
  <c r="J22" i="1"/>
  <c r="D20" i="1" l="1"/>
  <c r="J20" i="1" s="1"/>
  <c r="J21" i="1"/>
</calcChain>
</file>

<file path=xl/sharedStrings.xml><?xml version="1.0" encoding="utf-8"?>
<sst xmlns="http://schemas.openxmlformats.org/spreadsheetml/2006/main" count="150" uniqueCount="116">
  <si>
    <t>等級</t>
  </si>
  <si>
    <t>4級</t>
  </si>
  <si>
    <t>3級</t>
  </si>
  <si>
    <t>2級</t>
  </si>
  <si>
    <t>月給</t>
  </si>
  <si>
    <t>処遇改善手当</t>
  </si>
  <si>
    <t>日給</t>
  </si>
  <si>
    <t>時給</t>
  </si>
  <si>
    <t>－</t>
  </si>
  <si>
    <t>資格名</t>
  </si>
  <si>
    <t>介護支援専門員</t>
  </si>
  <si>
    <t>介護福祉士</t>
  </si>
  <si>
    <t>社会福祉士</t>
  </si>
  <si>
    <t>看護師</t>
  </si>
  <si>
    <t>最低月給ライン</t>
    <rPh sb="0" eb="2">
      <t>サイテイ</t>
    </rPh>
    <rPh sb="2" eb="4">
      <t>ゲッキュウ</t>
    </rPh>
    <phoneticPr fontId="2"/>
  </si>
  <si>
    <t>昇級の幅</t>
    <rPh sb="0" eb="2">
      <t>ショウキュウ</t>
    </rPh>
    <rPh sb="3" eb="4">
      <t>ハバ</t>
    </rPh>
    <phoneticPr fontId="2"/>
  </si>
  <si>
    <t>最低処遇ライン</t>
    <rPh sb="0" eb="2">
      <t>サイテイ</t>
    </rPh>
    <rPh sb="2" eb="4">
      <t>ショグウ</t>
    </rPh>
    <phoneticPr fontId="2"/>
  </si>
  <si>
    <t>処遇の幅</t>
    <rPh sb="0" eb="2">
      <t>ショグウ</t>
    </rPh>
    <rPh sb="3" eb="4">
      <t>ハバ</t>
    </rPh>
    <phoneticPr fontId="2"/>
  </si>
  <si>
    <t>小計</t>
    <rPh sb="0" eb="2">
      <t>ショウケイ</t>
    </rPh>
    <phoneticPr fontId="2"/>
  </si>
  <si>
    <t>所定労働日数</t>
    <rPh sb="0" eb="4">
      <t>ショテイロウドウ</t>
    </rPh>
    <rPh sb="4" eb="6">
      <t>ニッスウ</t>
    </rPh>
    <phoneticPr fontId="2"/>
  </si>
  <si>
    <t>所定労働時間</t>
    <rPh sb="0" eb="6">
      <t>ショテイロウドウジカン</t>
    </rPh>
    <phoneticPr fontId="2"/>
  </si>
  <si>
    <t>サービス管理責任者研修</t>
    <rPh sb="4" eb="9">
      <t>カンリセキニンシャ</t>
    </rPh>
    <rPh sb="9" eb="11">
      <t>ケンシュウ</t>
    </rPh>
    <phoneticPr fontId="2"/>
  </si>
  <si>
    <t>手当額 </t>
  </si>
  <si>
    <t>5級 </t>
  </si>
  <si>
    <r>
      <t>1級</t>
    </r>
    <r>
      <rPr>
        <sz val="11"/>
        <color theme="1"/>
        <rFont val="ＭＳ Ｐゴシック"/>
        <family val="3"/>
        <charset val="128"/>
        <scheme val="minor"/>
      </rPr>
      <t> </t>
    </r>
  </si>
  <si>
    <t>対応級</t>
    <rPh sb="0" eb="2">
      <t>タイオウ</t>
    </rPh>
    <rPh sb="2" eb="3">
      <t>キュウ</t>
    </rPh>
    <phoneticPr fontId="2"/>
  </si>
  <si>
    <t>役職名</t>
    <rPh sb="0" eb="3">
      <t>ヤクショクメイ</t>
    </rPh>
    <phoneticPr fontId="2"/>
  </si>
  <si>
    <t>手当</t>
    <rPh sb="0" eb="2">
      <t>テアテ</t>
    </rPh>
    <phoneticPr fontId="2"/>
  </si>
  <si>
    <t>＊級</t>
    <rPh sb="1" eb="2">
      <t>キュウ</t>
    </rPh>
    <phoneticPr fontId="2"/>
  </si>
  <si>
    <t>＊＊＊手当</t>
    <rPh sb="3" eb="5">
      <t>テアテ</t>
    </rPh>
    <phoneticPr fontId="2"/>
  </si>
  <si>
    <t>資格手当</t>
    <rPh sb="0" eb="4">
      <t>シカクテアテ</t>
    </rPh>
    <phoneticPr fontId="2"/>
  </si>
  <si>
    <t>役職手当</t>
    <rPh sb="0" eb="4">
      <t>ヤクショクテアテ</t>
    </rPh>
    <phoneticPr fontId="2"/>
  </si>
  <si>
    <t>（処遇改善の対象とする）</t>
    <rPh sb="1" eb="3">
      <t>ショグウ</t>
    </rPh>
    <rPh sb="3" eb="5">
      <t>カイゼン</t>
    </rPh>
    <rPh sb="6" eb="8">
      <t>タイショウ</t>
    </rPh>
    <phoneticPr fontId="2"/>
  </si>
  <si>
    <t>）</t>
    <phoneticPr fontId="2"/>
  </si>
  <si>
    <t>賃金体系図で定める金額を毎月支給する</t>
    <rPh sb="0" eb="5">
      <t>チンギンタイケイズ</t>
    </rPh>
    <rPh sb="6" eb="7">
      <t>サダ</t>
    </rPh>
    <rPh sb="9" eb="11">
      <t>キンガク</t>
    </rPh>
    <rPh sb="12" eb="14">
      <t>マイツキ</t>
    </rPh>
    <rPh sb="14" eb="16">
      <t>シキュウ</t>
    </rPh>
    <phoneticPr fontId="2"/>
  </si>
  <si>
    <t>１時間労働当たりの単価を定め、毎月支給する</t>
    <rPh sb="1" eb="6">
      <t>ジカンロウドウア</t>
    </rPh>
    <rPh sb="9" eb="11">
      <t>タンカ</t>
    </rPh>
    <rPh sb="12" eb="13">
      <t>サダ</t>
    </rPh>
    <rPh sb="15" eb="17">
      <t>マイツキ</t>
    </rPh>
    <rPh sb="17" eb="19">
      <t>シキュウ</t>
    </rPh>
    <phoneticPr fontId="2"/>
  </si>
  <si>
    <t>提供サービスごとに個別に処遇改善手当を定めて毎月支給する</t>
    <rPh sb="0" eb="2">
      <t>テイキョウ</t>
    </rPh>
    <rPh sb="9" eb="11">
      <t>コベツ</t>
    </rPh>
    <rPh sb="12" eb="16">
      <t>ショグウカイゼン</t>
    </rPh>
    <rPh sb="16" eb="18">
      <t>テアテ</t>
    </rPh>
    <rPh sb="19" eb="20">
      <t>サダ</t>
    </rPh>
    <rPh sb="22" eb="24">
      <t>マイツキ</t>
    </rPh>
    <rPh sb="24" eb="26">
      <t>シキュウ</t>
    </rPh>
    <phoneticPr fontId="2"/>
  </si>
  <si>
    <t>円</t>
    <rPh sb="0" eb="1">
      <t>エン</t>
    </rPh>
    <phoneticPr fontId="2"/>
  </si>
  <si>
    <t>月給制</t>
    <rPh sb="0" eb="2">
      <t>ゲッキュウ</t>
    </rPh>
    <rPh sb="2" eb="3">
      <t>セイ</t>
    </rPh>
    <phoneticPr fontId="2"/>
  </si>
  <si>
    <t>月給制以外</t>
    <rPh sb="0" eb="2">
      <t>ゲッキュウ</t>
    </rPh>
    <rPh sb="2" eb="3">
      <t>セイ</t>
    </rPh>
    <rPh sb="3" eb="5">
      <t>イガイ</t>
    </rPh>
    <phoneticPr fontId="2"/>
  </si>
  <si>
    <t>一時金支給</t>
    <rPh sb="0" eb="3">
      <t>イチジキン</t>
    </rPh>
    <rPh sb="3" eb="5">
      <t>シキュウ</t>
    </rPh>
    <phoneticPr fontId="2"/>
  </si>
  <si>
    <t>月</t>
    <rPh sb="0" eb="1">
      <t>ガツ</t>
    </rPh>
    <phoneticPr fontId="2"/>
  </si>
  <si>
    <t>支給しない</t>
    <rPh sb="0" eb="2">
      <t>シキュウ</t>
    </rPh>
    <phoneticPr fontId="2"/>
  </si>
  <si>
    <t>賃金体系図（正規・非正規を含む）</t>
    <rPh sb="0" eb="5">
      <t>チンギンタイケイズ</t>
    </rPh>
    <rPh sb="6" eb="8">
      <t>セイキ</t>
    </rPh>
    <rPh sb="9" eb="12">
      <t>ヒセイキ</t>
    </rPh>
    <rPh sb="13" eb="14">
      <t>フク</t>
    </rPh>
    <phoneticPr fontId="2"/>
  </si>
  <si>
    <t>■設定しない場合削除■</t>
    <rPh sb="1" eb="3">
      <t>セッテイ</t>
    </rPh>
    <rPh sb="6" eb="8">
      <t>バアイ</t>
    </rPh>
    <rPh sb="8" eb="10">
      <t>サクジョ</t>
    </rPh>
    <phoneticPr fontId="2"/>
  </si>
  <si>
    <t>余剰額がある場合、次の月に支給する</t>
    <rPh sb="0" eb="2">
      <t>ヨジョウ</t>
    </rPh>
    <rPh sb="2" eb="3">
      <t>ガク</t>
    </rPh>
    <rPh sb="6" eb="8">
      <t>バアイ</t>
    </rPh>
    <rPh sb="9" eb="10">
      <t>ツギ</t>
    </rPh>
    <rPh sb="11" eb="12">
      <t>ツキ</t>
    </rPh>
    <rPh sb="13" eb="15">
      <t>シキュウ</t>
    </rPh>
    <phoneticPr fontId="2"/>
  </si>
  <si>
    <t>【制度備考】</t>
    <rPh sb="1" eb="3">
      <t>セイド</t>
    </rPh>
    <rPh sb="3" eb="5">
      <t>ビコウ</t>
    </rPh>
    <phoneticPr fontId="2"/>
  </si>
  <si>
    <t>その他の方法（</t>
    <rPh sb="2" eb="3">
      <t>タ</t>
    </rPh>
    <rPh sb="4" eb="6">
      <t>ホウホウ</t>
    </rPh>
    <phoneticPr fontId="2"/>
  </si>
  <si>
    <t>1級</t>
    <rPh sb="1" eb="2">
      <t>キュウ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</si>
  <si>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</si>
  <si>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</si>
  <si>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</si>
  <si>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</si>
  <si>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《アシスタント》
介護職員</t>
    <phoneticPr fontId="2"/>
  </si>
  <si>
    <t>《スタッフ》
介護職員</t>
    <phoneticPr fontId="2"/>
  </si>
  <si>
    <t>《リーダー》
介護職員</t>
    <phoneticPr fontId="2"/>
  </si>
  <si>
    <t>《サービス提供責任者》</t>
    <phoneticPr fontId="2"/>
  </si>
  <si>
    <t>《管理者》</t>
    <phoneticPr fontId="2"/>
  </si>
  <si>
    <t>管理職</t>
    <rPh sb="0" eb="3">
      <t>カンリショク</t>
    </rPh>
    <phoneticPr fontId="2"/>
  </si>
  <si>
    <t>一般職</t>
    <rPh sb="0" eb="3">
      <t>イッパンショク</t>
    </rPh>
    <phoneticPr fontId="2"/>
  </si>
  <si>
    <t>業務監督レベル</t>
    <rPh sb="0" eb="4">
      <t>ギョウムカントク</t>
    </rPh>
    <phoneticPr fontId="2"/>
  </si>
  <si>
    <t>業務計画・指導レベル</t>
    <rPh sb="0" eb="4">
      <t>ギョウムケイカク</t>
    </rPh>
    <rPh sb="5" eb="7">
      <t>シドウ</t>
    </rPh>
    <phoneticPr fontId="2"/>
  </si>
  <si>
    <t>管理補佐レベル</t>
    <rPh sb="0" eb="4">
      <t>カンリホサ</t>
    </rPh>
    <phoneticPr fontId="2"/>
  </si>
  <si>
    <t>自立レベル</t>
    <rPh sb="0" eb="2">
      <t>ジリツ</t>
    </rPh>
    <phoneticPr fontId="2"/>
  </si>
  <si>
    <t>補助レベル</t>
    <rPh sb="0" eb="2">
      <t>ホジョ</t>
    </rPh>
    <phoneticPr fontId="2"/>
  </si>
  <si>
    <t>業務の管理運営責任を負う</t>
    <phoneticPr fontId="2"/>
  </si>
  <si>
    <t>サービス提供に係るサービス管理責任を負う</t>
    <phoneticPr fontId="2"/>
  </si>
  <si>
    <t>通常業務に責任を持ち、管理職の補佐業務及び後輩の指導・育成をする</t>
    <phoneticPr fontId="2"/>
  </si>
  <si>
    <t>自立して一般的な日常業務が安全的確にできる</t>
    <phoneticPr fontId="2"/>
  </si>
  <si>
    <t>上位者の助言指導を受けながら一般的な日常的な業務ができる</t>
    <phoneticPr fontId="2"/>
  </si>
  <si>
    <t xml:space="preserve">1.内部、外部研修などを通じて知識、技術等の向上を図る
2.利用者の状態に応じた的確な業務を実践する
</t>
    <phoneticPr fontId="2"/>
  </si>
  <si>
    <t>1.上位者の業務・企画補佐に努め、適切な報告・連絡・相談等を行う
2.チームの中での自分の役割を見出し、行動することができる</t>
    <phoneticPr fontId="2"/>
  </si>
  <si>
    <t>1.上位者の助言・指導・教育を受けながら、日常業務の補佐を行う
2.介護福祉サービス従業者としての基本的なルール、マナーの理解・遵守に努める</t>
    <phoneticPr fontId="2"/>
  </si>
  <si>
    <t>種別</t>
    <rPh sb="0" eb="2">
      <t>シュベツ</t>
    </rPh>
    <phoneticPr fontId="2"/>
  </si>
  <si>
    <t>等級</t>
    <rPh sb="0" eb="2">
      <t>トウキュウ</t>
    </rPh>
    <phoneticPr fontId="2"/>
  </si>
  <si>
    <t>対応役職</t>
    <rPh sb="0" eb="4">
      <t>タイオウヤクショク</t>
    </rPh>
    <phoneticPr fontId="2"/>
  </si>
  <si>
    <t>職責</t>
    <rPh sb="0" eb="2">
      <t>ショクセキ</t>
    </rPh>
    <phoneticPr fontId="2"/>
  </si>
  <si>
    <t>求められる能力</t>
    <rPh sb="0" eb="1">
      <t>モト</t>
    </rPh>
    <rPh sb="5" eb="7">
      <t>ノウリョク</t>
    </rPh>
    <phoneticPr fontId="2"/>
  </si>
  <si>
    <t>役職者は､対応する等級職員の内から会社が任命する。</t>
    <rPh sb="0" eb="3">
      <t>ヤクショクシャ</t>
    </rPh>
    <rPh sb="5" eb="7">
      <t>タイオウ</t>
    </rPh>
    <rPh sb="9" eb="11">
      <t>トウキュウ</t>
    </rPh>
    <rPh sb="11" eb="13">
      <t>ショクイン</t>
    </rPh>
    <rPh sb="14" eb="15">
      <t>ウチ</t>
    </rPh>
    <rPh sb="17" eb="19">
      <t>カイシャ</t>
    </rPh>
    <rPh sb="20" eb="22">
      <t>ニンメイ</t>
    </rPh>
    <phoneticPr fontId="2"/>
  </si>
  <si>
    <t>法人名</t>
    <rPh sb="0" eb="3">
      <t>ホウジンメイ</t>
    </rPh>
    <phoneticPr fontId="2"/>
  </si>
  <si>
    <t>キャリアパス表</t>
    <rPh sb="6" eb="7">
      <t>ヒョウ</t>
    </rPh>
    <phoneticPr fontId="2"/>
  </si>
  <si>
    <t>実施月</t>
    <rPh sb="0" eb="2">
      <t>ジッシ</t>
    </rPh>
    <rPh sb="2" eb="3">
      <t>ゲツ</t>
    </rPh>
    <phoneticPr fontId="2"/>
  </si>
  <si>
    <t>研修名</t>
    <rPh sb="0" eb="3">
      <t>ケンシュウメイ</t>
    </rPh>
    <phoneticPr fontId="2"/>
  </si>
  <si>
    <t>内容</t>
    <rPh sb="0" eb="2">
      <t>ナイヨウ</t>
    </rPh>
    <phoneticPr fontId="2"/>
  </si>
  <si>
    <t>4月</t>
    <rPh sb="1" eb="2">
      <t>ガツ</t>
    </rPh>
    <phoneticPr fontId="2"/>
  </si>
  <si>
    <t>6月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</si>
  <si>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</si>
  <si>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</si>
  <si>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</si>
  <si>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</si>
  <si>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コミュニケーションスキル</t>
    <phoneticPr fontId="2"/>
  </si>
  <si>
    <t>「報・連・相」の確認研修</t>
    <phoneticPr fontId="2"/>
  </si>
  <si>
    <t>虐待防止研修</t>
    <phoneticPr fontId="2"/>
  </si>
  <si>
    <t>ヒヤリハットの事例研究会</t>
    <phoneticPr fontId="2"/>
  </si>
  <si>
    <t>感染症対策について</t>
    <phoneticPr fontId="2"/>
  </si>
  <si>
    <t>消防訓練</t>
    <phoneticPr fontId="2"/>
  </si>
  <si>
    <t>ストレスを高める要因となっているコミュニケーション不足に着目し、利用者及びご家族とのコミュニケーションを見直し、改善する方法について「傾聴実習」を交えながら学ぶ。</t>
    <phoneticPr fontId="2"/>
  </si>
  <si>
    <t>日常の報告・連絡・相談の手法等について課題等がないか検討し、職場の良好な人間関係の構築やミス防止につなげる。</t>
    <phoneticPr fontId="2"/>
  </si>
  <si>
    <t>事前に研修用冊子を用意し、高齢者虐待の定義を理解し未然防止につなげる。</t>
    <phoneticPr fontId="2"/>
  </si>
  <si>
    <t>ヒヤリハットの情報を共有し、傾向や原因を明らかにし、十分な対策を取るため、事例研究を通して意思の統一を図る。</t>
    <phoneticPr fontId="2"/>
  </si>
  <si>
    <t>事業所の感染症対策ハンドブックを手配し、インフルエンザの予防と対策（感染経路・潜伏期間）についての知識を身につける。</t>
    <phoneticPr fontId="2"/>
  </si>
  <si>
    <t>消防計画に基づく消防訓練（避難訓練）を実施し、必要に応じて通報・消火・避難訓練実施マニュアルを改定する。</t>
    <phoneticPr fontId="2"/>
  </si>
  <si>
    <t>1.最新・高度な技術により、エキスパートとして後輩に対してのモデルとなる
2.教育指導者として教育研修プログラムを開発・実施・評価する</t>
    <phoneticPr fontId="2"/>
  </si>
  <si>
    <t>1.事業所の運営責任者として目標を設定し、計画を立てて遂行する
2.事業所の経営の安定と改善に寄与する</t>
    <phoneticPr fontId="2"/>
  </si>
  <si>
    <t>資質向上の目標及び計画表</t>
    <rPh sb="0" eb="2">
      <t>シシツ</t>
    </rPh>
    <rPh sb="2" eb="4">
      <t>コウジョウ</t>
    </rPh>
    <rPh sb="5" eb="7">
      <t>モクヒョウ</t>
    </rPh>
    <rPh sb="7" eb="8">
      <t>オヨ</t>
    </rPh>
    <rPh sb="9" eb="11">
      <t>ケイカク</t>
    </rPh>
    <rPh sb="11" eb="12">
      <t>オモテ</t>
    </rPh>
    <phoneticPr fontId="2"/>
  </si>
  <si>
    <t>▽毎年下記のスケジュールに沿って、反復継続的な取組を行う</t>
    <phoneticPr fontId="2"/>
  </si>
  <si>
    <t>利用者のニーズに応じた良質なサービスを提供するために、介護福祉職員が技術･能力（サービス提供技術、コミュニケーション能力、協調性、問題解決能力、マネジメント能力等）の向上に努める。対象者は管理者および職員１名以上とし、OJTまたはOFF-JTの方法による。</t>
    <rPh sb="90" eb="93">
      <t>タイショウシャ</t>
    </rPh>
    <rPh sb="94" eb="97">
      <t>カンリシャ</t>
    </rPh>
    <rPh sb="100" eb="102">
      <t>ショクイン</t>
    </rPh>
    <rPh sb="103" eb="104">
      <t>メイ</t>
    </rPh>
    <phoneticPr fontId="2"/>
  </si>
  <si>
    <t>株式会社サンプル</t>
    <rPh sb="0" eb="4">
      <t>カブシキカイシャ</t>
    </rPh>
    <phoneticPr fontId="2"/>
  </si>
  <si>
    <t>対象範囲</t>
    <rPh sb="0" eb="4">
      <t>タイショウハンイ</t>
    </rPh>
    <phoneticPr fontId="2"/>
  </si>
  <si>
    <t>処遇改善加算対象外の者は処遇改善の対象としない。</t>
    <rPh sb="0" eb="6">
      <t>ショグウカイゼンカサン</t>
    </rPh>
    <rPh sb="12" eb="16">
      <t>ショグウカイゼン</t>
    </rPh>
    <phoneticPr fontId="2"/>
  </si>
  <si>
    <t>処遇改善加算対象外の者が対象職種を兼務し、かつ常勤換算上勤務時間の算入を行う場合､処遇改善の対象とする。</t>
    <rPh sb="0" eb="6">
      <t>ショグウカイゼンカサン</t>
    </rPh>
    <rPh sb="41" eb="45">
      <t>ショグウカイゼン</t>
    </rPh>
    <phoneticPr fontId="2"/>
  </si>
  <si>
    <t>実務者研修</t>
    <rPh sb="0" eb="5">
      <t>ジツムシャケンシュウ</t>
    </rPh>
    <phoneticPr fontId="2"/>
  </si>
  <si>
    <t>初任者研修</t>
    <rPh sb="0" eb="3">
      <t>ショニンシャ</t>
    </rPh>
    <rPh sb="3" eb="5">
      <t>ケンシュウ</t>
    </rPh>
    <phoneticPr fontId="2"/>
  </si>
  <si>
    <t>精神保健福祉士</t>
    <phoneticPr fontId="2"/>
  </si>
  <si>
    <t>ジョブコーチ養成研修</t>
    <phoneticPr fontId="2"/>
  </si>
  <si>
    <t>ガイドヘルパー養成研修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</si>
</sst>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41</xdr:row>
          <xdr:rowOff>38100</xdr:rowOff>
        </xdr:from>
        <xdr:to>
          <xdr:col>3</xdr:col>
          <xdr:colOff>257175</xdr:colOff>
          <xdr:row>41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42</xdr:row>
          <xdr:rowOff>38100</xdr:rowOff>
        </xdr:from>
        <xdr:to>
          <xdr:col>3</xdr:col>
          <xdr:colOff>257175</xdr:colOff>
          <xdr:row>42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38100</xdr:rowOff>
        </xdr:from>
        <xdr:to>
          <xdr:col>3</xdr:col>
          <xdr:colOff>257175</xdr:colOff>
          <xdr:row>43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44</xdr:row>
          <xdr:rowOff>38100</xdr:rowOff>
        </xdr:from>
        <xdr:to>
          <xdr:col>3</xdr:col>
          <xdr:colOff>257175</xdr:colOff>
          <xdr:row>44</xdr:row>
          <xdr:rowOff>161925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45</xdr:row>
          <xdr:rowOff>38100</xdr:rowOff>
        </xdr:from>
        <xdr:to>
          <xdr:col>3</xdr:col>
          <xdr:colOff>257175</xdr:colOff>
          <xdr:row>45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46</xdr:row>
          <xdr:rowOff>38100</xdr:rowOff>
        </xdr:from>
        <xdr:to>
          <xdr:col>3</xdr:col>
          <xdr:colOff>257175</xdr:colOff>
          <xdr:row>46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47</xdr:row>
          <xdr:rowOff>38100</xdr:rowOff>
        </xdr:from>
        <xdr:to>
          <xdr:col>3</xdr:col>
          <xdr:colOff>257175</xdr:colOff>
          <xdr:row>47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48</xdr:row>
          <xdr:rowOff>38100</xdr:rowOff>
        </xdr:from>
        <xdr:to>
          <xdr:col>3</xdr:col>
          <xdr:colOff>257175</xdr:colOff>
          <xdr:row>48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49</xdr:row>
          <xdr:rowOff>38100</xdr:rowOff>
        </xdr:from>
        <xdr:to>
          <xdr:col>3</xdr:col>
          <xdr:colOff>257175</xdr:colOff>
          <xdr:row>49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50</xdr:row>
          <xdr:rowOff>38100</xdr:rowOff>
        </xdr:from>
        <xdr:to>
          <xdr:col>3</xdr:col>
          <xdr:colOff>257175</xdr:colOff>
          <xdr:row>50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51</xdr:row>
          <xdr:rowOff>38100</xdr:rowOff>
        </xdr:from>
        <xdr:to>
          <xdr:col>3</xdr:col>
          <xdr:colOff>257175</xdr:colOff>
          <xdr:row>51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7"/>
  <sheetViews>
    <sheetView tabSelected="1" view="pageBreakPreview" topLeftCell="A25" zoomScaleNormal="100" zoomScaleSheetLayoutView="100" workbookViewId="0">
      <selection activeCell="AF25" sqref="AF25"/>
    </sheetView>
  </sheetViews>
  <sheetFormatPr defaultRowHeight="13.5" x14ac:dyDescent="0.15"/>
  <cols>
    <col min="1" max="30" width="4.125" style="1" customWidth="1"/>
    <col min="31" max="54" width="3.625" style="1" customWidth="1"/>
    <col min="55" max="16384" width="9" style="1"/>
  </cols>
  <sheetData>
    <row r="1" spans="1:34" ht="15" customHeight="1" x14ac:dyDescent="0.15">
      <c r="A1" s="20" t="s">
        <v>79</v>
      </c>
      <c r="B1" s="20"/>
      <c r="C1" s="20"/>
      <c r="D1" s="46" t="s">
        <v>107</v>
      </c>
      <c r="E1" s="46"/>
      <c r="F1" s="46"/>
      <c r="G1" s="46"/>
      <c r="H1" s="46"/>
      <c r="I1" s="46"/>
      <c r="J1" s="46"/>
      <c r="K1" s="10" t="s">
        <v>80</v>
      </c>
      <c r="L1" s="10"/>
      <c r="M1" s="10"/>
    </row>
    <row r="2" spans="1:34" s="9" customFormat="1" ht="1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34" ht="20.100000000000001" customHeight="1" x14ac:dyDescent="0.15">
      <c r="A3" s="21" t="s">
        <v>73</v>
      </c>
      <c r="B3" s="21"/>
      <c r="C3" s="21" t="s">
        <v>74</v>
      </c>
      <c r="D3" s="21"/>
      <c r="E3" s="47" t="s">
        <v>75</v>
      </c>
      <c r="F3" s="48"/>
      <c r="G3" s="48"/>
      <c r="H3" s="48"/>
      <c r="I3" s="49"/>
      <c r="J3" s="21" t="s">
        <v>76</v>
      </c>
      <c r="K3" s="21"/>
      <c r="L3" s="21"/>
      <c r="M3" s="21"/>
      <c r="N3" s="21"/>
      <c r="O3" s="21"/>
      <c r="P3" s="47" t="s">
        <v>77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20.100000000000001" customHeight="1" x14ac:dyDescent="0.15">
      <c r="A4" s="50" t="s">
        <v>58</v>
      </c>
      <c r="B4" s="50"/>
      <c r="C4" s="42" t="s">
        <v>49</v>
      </c>
      <c r="D4" s="42"/>
      <c r="E4" s="66" t="s">
        <v>57</v>
      </c>
      <c r="F4" s="67"/>
      <c r="G4" s="67"/>
      <c r="H4" s="67"/>
      <c r="I4" s="68"/>
      <c r="J4" s="42" t="s">
        <v>60</v>
      </c>
      <c r="K4" s="42"/>
      <c r="L4" s="42"/>
      <c r="M4" s="42"/>
      <c r="N4" s="42"/>
      <c r="O4" s="42"/>
      <c r="P4" s="51" t="s">
        <v>103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69.95" customHeight="1" x14ac:dyDescent="0.15">
      <c r="A5" s="50"/>
      <c r="B5" s="50"/>
      <c r="C5" s="42"/>
      <c r="D5" s="42"/>
      <c r="E5" s="69"/>
      <c r="F5" s="70"/>
      <c r="G5" s="70"/>
      <c r="H5" s="70"/>
      <c r="I5" s="71"/>
      <c r="J5" s="51" t="s">
        <v>65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20.100000000000001" customHeight="1" x14ac:dyDescent="0.15">
      <c r="A6" s="50"/>
      <c r="B6" s="50"/>
      <c r="C6" s="42" t="s">
        <v>50</v>
      </c>
      <c r="D6" s="42"/>
      <c r="E6" s="66" t="s">
        <v>56</v>
      </c>
      <c r="F6" s="67"/>
      <c r="G6" s="67"/>
      <c r="H6" s="67"/>
      <c r="I6" s="68"/>
      <c r="J6" s="42" t="s">
        <v>61</v>
      </c>
      <c r="K6" s="42"/>
      <c r="L6" s="42"/>
      <c r="M6" s="42"/>
      <c r="N6" s="42"/>
      <c r="O6" s="42"/>
      <c r="P6" s="51" t="s">
        <v>102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69.95" customHeight="1" x14ac:dyDescent="0.15">
      <c r="A7" s="50"/>
      <c r="B7" s="50"/>
      <c r="C7" s="42"/>
      <c r="D7" s="42"/>
      <c r="E7" s="69"/>
      <c r="F7" s="70"/>
      <c r="G7" s="70"/>
      <c r="H7" s="70"/>
      <c r="I7" s="71"/>
      <c r="J7" s="51" t="s">
        <v>66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20.100000000000001" customHeight="1" x14ac:dyDescent="0.15">
      <c r="A8" s="50" t="s">
        <v>59</v>
      </c>
      <c r="B8" s="50"/>
      <c r="C8" s="42" t="s">
        <v>51</v>
      </c>
      <c r="D8" s="42"/>
      <c r="E8" s="72" t="s">
        <v>55</v>
      </c>
      <c r="F8" s="73"/>
      <c r="G8" s="73"/>
      <c r="H8" s="73"/>
      <c r="I8" s="74"/>
      <c r="J8" s="42" t="s">
        <v>62</v>
      </c>
      <c r="K8" s="42"/>
      <c r="L8" s="42"/>
      <c r="M8" s="42"/>
      <c r="N8" s="42"/>
      <c r="O8" s="42"/>
      <c r="P8" s="51" t="s">
        <v>71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69.95" customHeight="1" x14ac:dyDescent="0.15">
      <c r="A9" s="50"/>
      <c r="B9" s="50"/>
      <c r="C9" s="42"/>
      <c r="D9" s="42"/>
      <c r="E9" s="75"/>
      <c r="F9" s="76"/>
      <c r="G9" s="76"/>
      <c r="H9" s="76"/>
      <c r="I9" s="77"/>
      <c r="J9" s="51" t="s">
        <v>67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20.100000000000001" customHeight="1" x14ac:dyDescent="0.15">
      <c r="A10" s="50"/>
      <c r="B10" s="50"/>
      <c r="C10" s="42" t="s">
        <v>52</v>
      </c>
      <c r="D10" s="42"/>
      <c r="E10" s="72" t="s">
        <v>54</v>
      </c>
      <c r="F10" s="73"/>
      <c r="G10" s="73"/>
      <c r="H10" s="73"/>
      <c r="I10" s="74"/>
      <c r="J10" s="42" t="s">
        <v>63</v>
      </c>
      <c r="K10" s="42"/>
      <c r="L10" s="42"/>
      <c r="M10" s="42"/>
      <c r="N10" s="42"/>
      <c r="O10" s="42"/>
      <c r="P10" s="51" t="s">
        <v>70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ht="69.95" customHeight="1" x14ac:dyDescent="0.15">
      <c r="A11" s="50"/>
      <c r="B11" s="50"/>
      <c r="C11" s="42"/>
      <c r="D11" s="42"/>
      <c r="E11" s="75"/>
      <c r="F11" s="76"/>
      <c r="G11" s="76"/>
      <c r="H11" s="76"/>
      <c r="I11" s="77"/>
      <c r="J11" s="51" t="s">
        <v>68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ht="20.100000000000001" customHeight="1" x14ac:dyDescent="0.15">
      <c r="A12" s="50"/>
      <c r="B12" s="50"/>
      <c r="C12" s="42" t="s">
        <v>48</v>
      </c>
      <c r="D12" s="42"/>
      <c r="E12" s="72" t="s">
        <v>53</v>
      </c>
      <c r="F12" s="73"/>
      <c r="G12" s="73"/>
      <c r="H12" s="73"/>
      <c r="I12" s="74"/>
      <c r="J12" s="42" t="s">
        <v>64</v>
      </c>
      <c r="K12" s="42"/>
      <c r="L12" s="42"/>
      <c r="M12" s="42"/>
      <c r="N12" s="42"/>
      <c r="O12" s="42"/>
      <c r="P12" s="51" t="s">
        <v>72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69.95" customHeight="1" x14ac:dyDescent="0.15">
      <c r="A13" s="50"/>
      <c r="B13" s="50"/>
      <c r="C13" s="42"/>
      <c r="D13" s="42"/>
      <c r="E13" s="75"/>
      <c r="F13" s="76"/>
      <c r="G13" s="76"/>
      <c r="H13" s="76"/>
      <c r="I13" s="77"/>
      <c r="J13" s="51" t="s">
        <v>69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15" customHeight="1" x14ac:dyDescent="0.15">
      <c r="A14" s="1" t="s">
        <v>78</v>
      </c>
    </row>
    <row r="15" spans="1:34" ht="15" customHeight="1" x14ac:dyDescent="0.15"/>
    <row r="16" spans="1:34" ht="15" customHeight="1" x14ac:dyDescent="0.15"/>
    <row r="17" spans="1:30" ht="15" customHeight="1" x14ac:dyDescent="0.15"/>
    <row r="18" spans="1:30" ht="15" customHeight="1" x14ac:dyDescent="0.15">
      <c r="A18" s="20" t="str">
        <f>IF(D1="","",D1)</f>
        <v>株式会社サンプル</v>
      </c>
      <c r="B18" s="20"/>
      <c r="C18" s="20"/>
      <c r="D18" s="20"/>
      <c r="E18" s="20"/>
      <c r="F18" s="20"/>
      <c r="G18" s="20"/>
      <c r="H18" s="20"/>
      <c r="I18" s="10" t="s">
        <v>43</v>
      </c>
      <c r="J18" s="10"/>
      <c r="K18" s="10"/>
      <c r="L18" s="10"/>
      <c r="M18" s="10"/>
      <c r="N18" s="10"/>
      <c r="O18" s="10"/>
      <c r="P18" s="10"/>
      <c r="Q18" s="10"/>
      <c r="R18" s="10"/>
      <c r="U18" s="64" t="s">
        <v>30</v>
      </c>
      <c r="V18" s="64"/>
      <c r="W18" s="64"/>
      <c r="X18" s="64" t="s">
        <v>32</v>
      </c>
      <c r="Y18" s="64"/>
      <c r="Z18" s="64"/>
      <c r="AA18" s="64"/>
      <c r="AB18" s="64"/>
      <c r="AC18" s="64"/>
      <c r="AD18" s="64"/>
    </row>
    <row r="19" spans="1:30" ht="15" customHeight="1" x14ac:dyDescent="0.15">
      <c r="A19" s="18" t="s">
        <v>0</v>
      </c>
      <c r="B19" s="18"/>
      <c r="C19" s="18"/>
      <c r="D19" s="18" t="s">
        <v>4</v>
      </c>
      <c r="E19" s="18"/>
      <c r="F19" s="18"/>
      <c r="G19" s="18" t="s">
        <v>5</v>
      </c>
      <c r="H19" s="18"/>
      <c r="I19" s="18"/>
      <c r="J19" s="32" t="s">
        <v>18</v>
      </c>
      <c r="K19" s="33"/>
      <c r="L19" s="34"/>
      <c r="M19" s="18" t="s">
        <v>6</v>
      </c>
      <c r="N19" s="18"/>
      <c r="O19" s="18"/>
      <c r="P19" s="18" t="s">
        <v>7</v>
      </c>
      <c r="Q19" s="18"/>
      <c r="R19" s="18"/>
      <c r="U19" s="35" t="s">
        <v>9</v>
      </c>
      <c r="V19" s="35"/>
      <c r="W19" s="35"/>
      <c r="X19" s="35"/>
      <c r="Y19" s="35"/>
      <c r="Z19" s="35"/>
      <c r="AA19" s="35"/>
      <c r="AB19" s="35" t="s">
        <v>22</v>
      </c>
      <c r="AC19" s="35"/>
      <c r="AD19" s="35"/>
    </row>
    <row r="20" spans="1:30" ht="15" customHeight="1" x14ac:dyDescent="0.15">
      <c r="A20" s="24" t="s">
        <v>23</v>
      </c>
      <c r="B20" s="24"/>
      <c r="C20" s="2">
        <v>4</v>
      </c>
      <c r="D20" s="19">
        <f t="shared" ref="D20:D38" si="0">D21+$AM$38</f>
        <v>265000</v>
      </c>
      <c r="E20" s="19"/>
      <c r="F20" s="19"/>
      <c r="G20" s="23">
        <f t="shared" ref="G20:G38" si="1">G21+$AT$38</f>
        <v>49000</v>
      </c>
      <c r="H20" s="23"/>
      <c r="I20" s="23"/>
      <c r="J20" s="26">
        <f t="shared" ref="J20:J38" si="2">SUM(D20:I20)</f>
        <v>314000</v>
      </c>
      <c r="K20" s="27"/>
      <c r="L20" s="28"/>
      <c r="M20" s="19" t="s">
        <v>8</v>
      </c>
      <c r="N20" s="19"/>
      <c r="O20" s="19"/>
      <c r="P20" s="19" t="s">
        <v>8</v>
      </c>
      <c r="Q20" s="19"/>
      <c r="R20" s="19"/>
      <c r="U20" s="36" t="s">
        <v>10</v>
      </c>
      <c r="V20" s="36"/>
      <c r="W20" s="36"/>
      <c r="X20" s="36"/>
      <c r="Y20" s="36"/>
      <c r="Z20" s="36"/>
      <c r="AA20" s="36"/>
      <c r="AB20" s="37">
        <v>20000</v>
      </c>
      <c r="AC20" s="37"/>
      <c r="AD20" s="37"/>
    </row>
    <row r="21" spans="1:30" ht="15" customHeight="1" x14ac:dyDescent="0.15">
      <c r="A21" s="24"/>
      <c r="B21" s="24"/>
      <c r="C21" s="2">
        <v>3</v>
      </c>
      <c r="D21" s="19">
        <f t="shared" si="0"/>
        <v>260000</v>
      </c>
      <c r="E21" s="19"/>
      <c r="F21" s="19"/>
      <c r="G21" s="23">
        <f t="shared" si="1"/>
        <v>48000</v>
      </c>
      <c r="H21" s="23"/>
      <c r="I21" s="23"/>
      <c r="J21" s="26">
        <f t="shared" si="2"/>
        <v>308000</v>
      </c>
      <c r="K21" s="27"/>
      <c r="L21" s="28"/>
      <c r="M21" s="19" t="s">
        <v>8</v>
      </c>
      <c r="N21" s="19"/>
      <c r="O21" s="19"/>
      <c r="P21" s="19" t="s">
        <v>8</v>
      </c>
      <c r="Q21" s="19"/>
      <c r="R21" s="19"/>
      <c r="U21" s="36" t="s">
        <v>11</v>
      </c>
      <c r="V21" s="36"/>
      <c r="W21" s="36"/>
      <c r="X21" s="36"/>
      <c r="Y21" s="36"/>
      <c r="Z21" s="36"/>
      <c r="AA21" s="36"/>
      <c r="AB21" s="37">
        <v>10000</v>
      </c>
      <c r="AC21" s="37"/>
      <c r="AD21" s="37"/>
    </row>
    <row r="22" spans="1:30" ht="15" customHeight="1" x14ac:dyDescent="0.15">
      <c r="A22" s="24"/>
      <c r="B22" s="24"/>
      <c r="C22" s="2">
        <v>2</v>
      </c>
      <c r="D22" s="19">
        <f t="shared" si="0"/>
        <v>255000</v>
      </c>
      <c r="E22" s="19"/>
      <c r="F22" s="19"/>
      <c r="G22" s="23">
        <f t="shared" si="1"/>
        <v>47000</v>
      </c>
      <c r="H22" s="23"/>
      <c r="I22" s="23"/>
      <c r="J22" s="26">
        <f t="shared" si="2"/>
        <v>302000</v>
      </c>
      <c r="K22" s="27"/>
      <c r="L22" s="28"/>
      <c r="M22" s="19" t="s">
        <v>8</v>
      </c>
      <c r="N22" s="19"/>
      <c r="O22" s="19"/>
      <c r="P22" s="19" t="s">
        <v>8</v>
      </c>
      <c r="Q22" s="19"/>
      <c r="R22" s="19"/>
      <c r="U22" s="36" t="s">
        <v>12</v>
      </c>
      <c r="V22" s="36"/>
      <c r="W22" s="36"/>
      <c r="X22" s="36"/>
      <c r="Y22" s="36"/>
      <c r="Z22" s="36"/>
      <c r="AA22" s="36"/>
      <c r="AB22" s="37">
        <v>10000</v>
      </c>
      <c r="AC22" s="37"/>
      <c r="AD22" s="37"/>
    </row>
    <row r="23" spans="1:30" ht="15" customHeight="1" x14ac:dyDescent="0.15">
      <c r="A23" s="24"/>
      <c r="B23" s="24"/>
      <c r="C23" s="2">
        <v>1</v>
      </c>
      <c r="D23" s="19">
        <f t="shared" si="0"/>
        <v>250000</v>
      </c>
      <c r="E23" s="19"/>
      <c r="F23" s="19"/>
      <c r="G23" s="23">
        <f t="shared" si="1"/>
        <v>46000</v>
      </c>
      <c r="H23" s="23"/>
      <c r="I23" s="23"/>
      <c r="J23" s="26">
        <f t="shared" si="2"/>
        <v>296000</v>
      </c>
      <c r="K23" s="27"/>
      <c r="L23" s="28"/>
      <c r="M23" s="19" t="s">
        <v>8</v>
      </c>
      <c r="N23" s="19"/>
      <c r="O23" s="19"/>
      <c r="P23" s="19" t="s">
        <v>8</v>
      </c>
      <c r="Q23" s="19"/>
      <c r="R23" s="19"/>
      <c r="U23" s="36" t="s">
        <v>13</v>
      </c>
      <c r="V23" s="36"/>
      <c r="W23" s="36"/>
      <c r="X23" s="36"/>
      <c r="Y23" s="36"/>
      <c r="Z23" s="36"/>
      <c r="AA23" s="36"/>
      <c r="AB23" s="37">
        <v>10000</v>
      </c>
      <c r="AC23" s="37"/>
      <c r="AD23" s="37"/>
    </row>
    <row r="24" spans="1:30" ht="15" customHeight="1" x14ac:dyDescent="0.15">
      <c r="A24" s="24" t="s">
        <v>1</v>
      </c>
      <c r="B24" s="24"/>
      <c r="C24" s="2">
        <v>4</v>
      </c>
      <c r="D24" s="19">
        <f t="shared" si="0"/>
        <v>245000</v>
      </c>
      <c r="E24" s="19"/>
      <c r="F24" s="19"/>
      <c r="G24" s="23">
        <f t="shared" si="1"/>
        <v>45000</v>
      </c>
      <c r="H24" s="23"/>
      <c r="I24" s="23"/>
      <c r="J24" s="26">
        <f t="shared" si="2"/>
        <v>290000</v>
      </c>
      <c r="K24" s="27"/>
      <c r="L24" s="28"/>
      <c r="M24" s="19" t="s">
        <v>8</v>
      </c>
      <c r="N24" s="19"/>
      <c r="O24" s="19"/>
      <c r="P24" s="19" t="s">
        <v>8</v>
      </c>
      <c r="Q24" s="19"/>
      <c r="R24" s="19"/>
      <c r="U24" s="36" t="s">
        <v>111</v>
      </c>
      <c r="V24" s="36"/>
      <c r="W24" s="36"/>
      <c r="X24" s="36"/>
      <c r="Y24" s="36"/>
      <c r="Z24" s="36"/>
      <c r="AA24" s="36"/>
      <c r="AB24" s="37">
        <v>5000</v>
      </c>
      <c r="AC24" s="37"/>
      <c r="AD24" s="37"/>
    </row>
    <row r="25" spans="1:30" ht="15" customHeight="1" x14ac:dyDescent="0.15">
      <c r="A25" s="24"/>
      <c r="B25" s="24"/>
      <c r="C25" s="2">
        <v>3</v>
      </c>
      <c r="D25" s="19">
        <f t="shared" si="0"/>
        <v>240000</v>
      </c>
      <c r="E25" s="19"/>
      <c r="F25" s="19"/>
      <c r="G25" s="23">
        <f t="shared" si="1"/>
        <v>44000</v>
      </c>
      <c r="H25" s="23"/>
      <c r="I25" s="23"/>
      <c r="J25" s="26">
        <f t="shared" si="2"/>
        <v>284000</v>
      </c>
      <c r="K25" s="27"/>
      <c r="L25" s="28"/>
      <c r="M25" s="19" t="s">
        <v>8</v>
      </c>
      <c r="N25" s="19"/>
      <c r="O25" s="19"/>
      <c r="P25" s="19" t="s">
        <v>8</v>
      </c>
      <c r="Q25" s="19"/>
      <c r="R25" s="19"/>
      <c r="U25" s="36" t="s">
        <v>112</v>
      </c>
      <c r="V25" s="36"/>
      <c r="W25" s="36"/>
      <c r="X25" s="36"/>
      <c r="Y25" s="36"/>
      <c r="Z25" s="36"/>
      <c r="AA25" s="36"/>
      <c r="AB25" s="37">
        <v>2000</v>
      </c>
      <c r="AC25" s="37"/>
      <c r="AD25" s="37"/>
    </row>
    <row r="26" spans="1:30" ht="15" customHeight="1" x14ac:dyDescent="0.15">
      <c r="A26" s="24"/>
      <c r="B26" s="24"/>
      <c r="C26" s="2">
        <v>2</v>
      </c>
      <c r="D26" s="19">
        <f t="shared" si="0"/>
        <v>235000</v>
      </c>
      <c r="E26" s="19"/>
      <c r="F26" s="19"/>
      <c r="G26" s="23">
        <f t="shared" si="1"/>
        <v>43000</v>
      </c>
      <c r="H26" s="23"/>
      <c r="I26" s="23"/>
      <c r="J26" s="26">
        <f t="shared" si="2"/>
        <v>278000</v>
      </c>
      <c r="K26" s="27"/>
      <c r="L26" s="28"/>
      <c r="M26" s="19" t="s">
        <v>8</v>
      </c>
      <c r="N26" s="19"/>
      <c r="O26" s="19"/>
      <c r="P26" s="19" t="s">
        <v>8</v>
      </c>
      <c r="Q26" s="19"/>
      <c r="R26" s="19"/>
      <c r="U26" s="36" t="s">
        <v>113</v>
      </c>
      <c r="V26" s="36"/>
      <c r="W26" s="36"/>
      <c r="X26" s="36"/>
      <c r="Y26" s="36"/>
      <c r="Z26" s="36"/>
      <c r="AA26" s="36"/>
      <c r="AB26" s="37">
        <v>10000</v>
      </c>
      <c r="AC26" s="37"/>
      <c r="AD26" s="37"/>
    </row>
    <row r="27" spans="1:30" ht="15" customHeight="1" x14ac:dyDescent="0.15">
      <c r="A27" s="24"/>
      <c r="B27" s="24"/>
      <c r="C27" s="2">
        <v>1</v>
      </c>
      <c r="D27" s="19">
        <f t="shared" si="0"/>
        <v>230000</v>
      </c>
      <c r="E27" s="19"/>
      <c r="F27" s="19"/>
      <c r="G27" s="23">
        <f t="shared" si="1"/>
        <v>42000</v>
      </c>
      <c r="H27" s="23"/>
      <c r="I27" s="23"/>
      <c r="J27" s="26">
        <f t="shared" si="2"/>
        <v>272000</v>
      </c>
      <c r="K27" s="27"/>
      <c r="L27" s="28"/>
      <c r="M27" s="19" t="s">
        <v>8</v>
      </c>
      <c r="N27" s="19"/>
      <c r="O27" s="19"/>
      <c r="P27" s="19" t="s">
        <v>8</v>
      </c>
      <c r="Q27" s="19"/>
      <c r="R27" s="19"/>
      <c r="U27" s="36" t="s">
        <v>114</v>
      </c>
      <c r="V27" s="36"/>
      <c r="W27" s="36"/>
      <c r="X27" s="36"/>
      <c r="Y27" s="36"/>
      <c r="Z27" s="36"/>
      <c r="AA27" s="36"/>
      <c r="AB27" s="37">
        <v>2000</v>
      </c>
      <c r="AC27" s="37"/>
      <c r="AD27" s="37"/>
    </row>
    <row r="28" spans="1:30" ht="15" customHeight="1" x14ac:dyDescent="0.15">
      <c r="A28" s="25" t="s">
        <v>2</v>
      </c>
      <c r="B28" s="25"/>
      <c r="C28" s="2">
        <v>4</v>
      </c>
      <c r="D28" s="19">
        <f t="shared" si="0"/>
        <v>225000</v>
      </c>
      <c r="E28" s="19"/>
      <c r="F28" s="19"/>
      <c r="G28" s="23">
        <f t="shared" si="1"/>
        <v>41000</v>
      </c>
      <c r="H28" s="23"/>
      <c r="I28" s="23"/>
      <c r="J28" s="26">
        <f t="shared" si="2"/>
        <v>266000</v>
      </c>
      <c r="K28" s="27"/>
      <c r="L28" s="28"/>
      <c r="M28" s="19" t="s">
        <v>8</v>
      </c>
      <c r="N28" s="19"/>
      <c r="O28" s="19"/>
      <c r="P28" s="19" t="s">
        <v>8</v>
      </c>
      <c r="Q28" s="19"/>
      <c r="R28" s="19"/>
      <c r="U28" s="36" t="s">
        <v>115</v>
      </c>
      <c r="V28" s="36"/>
      <c r="W28" s="36"/>
      <c r="X28" s="36"/>
      <c r="Y28" s="36"/>
      <c r="Z28" s="36"/>
      <c r="AA28" s="36"/>
      <c r="AB28" s="37">
        <v>2000</v>
      </c>
      <c r="AC28" s="37"/>
      <c r="AD28" s="37"/>
    </row>
    <row r="29" spans="1:30" ht="15" customHeight="1" x14ac:dyDescent="0.15">
      <c r="A29" s="25"/>
      <c r="B29" s="25"/>
      <c r="C29" s="2">
        <v>3</v>
      </c>
      <c r="D29" s="19">
        <f t="shared" si="0"/>
        <v>220000</v>
      </c>
      <c r="E29" s="19"/>
      <c r="F29" s="19"/>
      <c r="G29" s="23">
        <f t="shared" si="1"/>
        <v>40000</v>
      </c>
      <c r="H29" s="23"/>
      <c r="I29" s="23"/>
      <c r="J29" s="26">
        <f t="shared" si="2"/>
        <v>260000</v>
      </c>
      <c r="K29" s="27"/>
      <c r="L29" s="28"/>
      <c r="M29" s="19" t="s">
        <v>8</v>
      </c>
      <c r="N29" s="19"/>
      <c r="O29" s="19"/>
      <c r="P29" s="19" t="s">
        <v>8</v>
      </c>
      <c r="Q29" s="19"/>
      <c r="R29" s="19"/>
      <c r="U29" s="39" t="s">
        <v>21</v>
      </c>
      <c r="V29" s="40"/>
      <c r="W29" s="40"/>
      <c r="X29" s="40"/>
      <c r="Y29" s="40"/>
      <c r="Z29" s="40"/>
      <c r="AA29" s="41"/>
      <c r="AB29" s="43">
        <v>10000</v>
      </c>
      <c r="AC29" s="44"/>
      <c r="AD29" s="45"/>
    </row>
    <row r="30" spans="1:30" ht="15" customHeight="1" x14ac:dyDescent="0.15">
      <c r="A30" s="25"/>
      <c r="B30" s="25"/>
      <c r="C30" s="2">
        <v>2</v>
      </c>
      <c r="D30" s="19">
        <f t="shared" si="0"/>
        <v>215000</v>
      </c>
      <c r="E30" s="19"/>
      <c r="F30" s="19"/>
      <c r="G30" s="23">
        <f t="shared" si="1"/>
        <v>39000</v>
      </c>
      <c r="H30" s="23"/>
      <c r="I30" s="23"/>
      <c r="J30" s="26">
        <f t="shared" si="2"/>
        <v>254000</v>
      </c>
      <c r="K30" s="27"/>
      <c r="L30" s="28"/>
      <c r="M30" s="19" t="s">
        <v>8</v>
      </c>
      <c r="N30" s="19"/>
      <c r="O30" s="19"/>
      <c r="P30" s="19" t="s">
        <v>8</v>
      </c>
      <c r="Q30" s="19"/>
      <c r="R30" s="19"/>
      <c r="U30" s="4" t="s">
        <v>44</v>
      </c>
    </row>
    <row r="31" spans="1:30" ht="15" customHeight="1" x14ac:dyDescent="0.15">
      <c r="A31" s="25"/>
      <c r="B31" s="25"/>
      <c r="C31" s="2">
        <v>1</v>
      </c>
      <c r="D31" s="19">
        <f t="shared" si="0"/>
        <v>210000</v>
      </c>
      <c r="E31" s="19"/>
      <c r="F31" s="19"/>
      <c r="G31" s="23">
        <f t="shared" si="1"/>
        <v>38000</v>
      </c>
      <c r="H31" s="23"/>
      <c r="I31" s="23"/>
      <c r="J31" s="26">
        <f t="shared" si="2"/>
        <v>248000</v>
      </c>
      <c r="K31" s="27"/>
      <c r="L31" s="28"/>
      <c r="M31" s="19" t="s">
        <v>8</v>
      </c>
      <c r="N31" s="19"/>
      <c r="O31" s="19"/>
      <c r="P31" s="19" t="s">
        <v>8</v>
      </c>
      <c r="Q31" s="19"/>
      <c r="R31" s="19"/>
    </row>
    <row r="32" spans="1:30" ht="15" customHeight="1" x14ac:dyDescent="0.15">
      <c r="A32" s="24" t="s">
        <v>3</v>
      </c>
      <c r="B32" s="24"/>
      <c r="C32" s="2">
        <v>4</v>
      </c>
      <c r="D32" s="19">
        <f t="shared" si="0"/>
        <v>205000</v>
      </c>
      <c r="E32" s="19"/>
      <c r="F32" s="19"/>
      <c r="G32" s="23">
        <f t="shared" si="1"/>
        <v>37000</v>
      </c>
      <c r="H32" s="23"/>
      <c r="I32" s="23"/>
      <c r="J32" s="26">
        <f t="shared" si="2"/>
        <v>242000</v>
      </c>
      <c r="K32" s="27"/>
      <c r="L32" s="28"/>
      <c r="M32" s="19">
        <f>ROUNDUP(D32/$AM$36,-2)</f>
        <v>10100</v>
      </c>
      <c r="N32" s="19"/>
      <c r="O32" s="19"/>
      <c r="P32" s="19">
        <f t="shared" ref="P32:P38" si="3">ROUNDUP(D32/$AT$36,-1)</f>
        <v>1290</v>
      </c>
      <c r="Q32" s="19"/>
      <c r="R32" s="19"/>
    </row>
    <row r="33" spans="1:48" ht="15" customHeight="1" x14ac:dyDescent="0.15">
      <c r="A33" s="24"/>
      <c r="B33" s="24"/>
      <c r="C33" s="2">
        <v>3</v>
      </c>
      <c r="D33" s="19">
        <f t="shared" si="0"/>
        <v>200000</v>
      </c>
      <c r="E33" s="19"/>
      <c r="F33" s="19"/>
      <c r="G33" s="23">
        <f t="shared" si="1"/>
        <v>36000</v>
      </c>
      <c r="H33" s="23"/>
      <c r="I33" s="23"/>
      <c r="J33" s="26">
        <f t="shared" si="2"/>
        <v>236000</v>
      </c>
      <c r="K33" s="27"/>
      <c r="L33" s="28"/>
      <c r="M33" s="19">
        <f t="shared" ref="M33:M39" si="4">ROUNDUP(D33/$AM$36,-2)</f>
        <v>9900</v>
      </c>
      <c r="N33" s="19"/>
      <c r="O33" s="19"/>
      <c r="P33" s="19">
        <f t="shared" si="3"/>
        <v>1250</v>
      </c>
      <c r="Q33" s="19"/>
      <c r="R33" s="19"/>
    </row>
    <row r="34" spans="1:48" ht="15" customHeight="1" x14ac:dyDescent="0.15">
      <c r="A34" s="24"/>
      <c r="B34" s="24"/>
      <c r="C34" s="2">
        <v>2</v>
      </c>
      <c r="D34" s="19">
        <f t="shared" si="0"/>
        <v>195000</v>
      </c>
      <c r="E34" s="19"/>
      <c r="F34" s="19"/>
      <c r="G34" s="23">
        <f t="shared" si="1"/>
        <v>35000</v>
      </c>
      <c r="H34" s="23"/>
      <c r="I34" s="23"/>
      <c r="J34" s="26">
        <f t="shared" si="2"/>
        <v>230000</v>
      </c>
      <c r="K34" s="27"/>
      <c r="L34" s="28"/>
      <c r="M34" s="19">
        <f t="shared" si="4"/>
        <v>9600</v>
      </c>
      <c r="N34" s="19"/>
      <c r="O34" s="19"/>
      <c r="P34" s="19">
        <f t="shared" si="3"/>
        <v>1220</v>
      </c>
      <c r="Q34" s="19"/>
      <c r="R34" s="19"/>
      <c r="U34" s="65" t="s">
        <v>31</v>
      </c>
      <c r="V34" s="65"/>
      <c r="W34" s="65"/>
      <c r="X34" s="38" t="s">
        <v>32</v>
      </c>
      <c r="Y34" s="38"/>
      <c r="Z34" s="38"/>
      <c r="AA34" s="38"/>
      <c r="AB34" s="38"/>
      <c r="AC34" s="38"/>
      <c r="AD34" s="38"/>
    </row>
    <row r="35" spans="1:48" ht="15" customHeight="1" x14ac:dyDescent="0.15">
      <c r="A35" s="24"/>
      <c r="B35" s="24"/>
      <c r="C35" s="2">
        <v>1</v>
      </c>
      <c r="D35" s="19">
        <f t="shared" si="0"/>
        <v>190000</v>
      </c>
      <c r="E35" s="19"/>
      <c r="F35" s="19"/>
      <c r="G35" s="23">
        <f t="shared" si="1"/>
        <v>34000</v>
      </c>
      <c r="H35" s="23"/>
      <c r="I35" s="23"/>
      <c r="J35" s="26">
        <f t="shared" si="2"/>
        <v>224000</v>
      </c>
      <c r="K35" s="27"/>
      <c r="L35" s="28"/>
      <c r="M35" s="19">
        <f t="shared" si="4"/>
        <v>9400</v>
      </c>
      <c r="N35" s="19"/>
      <c r="O35" s="19"/>
      <c r="P35" s="19">
        <f t="shared" si="3"/>
        <v>1190</v>
      </c>
      <c r="Q35" s="19"/>
      <c r="R35" s="19"/>
      <c r="U35" s="21" t="s">
        <v>25</v>
      </c>
      <c r="V35" s="21"/>
      <c r="W35" s="21"/>
      <c r="X35" s="21" t="s">
        <v>26</v>
      </c>
      <c r="Y35" s="21"/>
      <c r="Z35" s="21"/>
      <c r="AA35" s="21"/>
      <c r="AB35" s="21" t="s">
        <v>27</v>
      </c>
      <c r="AC35" s="21"/>
      <c r="AD35" s="21"/>
    </row>
    <row r="36" spans="1:48" ht="15" customHeight="1" x14ac:dyDescent="0.15">
      <c r="A36" s="24" t="s">
        <v>24</v>
      </c>
      <c r="B36" s="24"/>
      <c r="C36" s="2">
        <v>4</v>
      </c>
      <c r="D36" s="19">
        <f t="shared" si="0"/>
        <v>185000</v>
      </c>
      <c r="E36" s="19"/>
      <c r="F36" s="19"/>
      <c r="G36" s="23">
        <f t="shared" si="1"/>
        <v>33000</v>
      </c>
      <c r="H36" s="23"/>
      <c r="I36" s="23"/>
      <c r="J36" s="26">
        <f t="shared" si="2"/>
        <v>218000</v>
      </c>
      <c r="K36" s="27"/>
      <c r="L36" s="28"/>
      <c r="M36" s="19">
        <f t="shared" si="4"/>
        <v>9100</v>
      </c>
      <c r="N36" s="19"/>
      <c r="O36" s="19"/>
      <c r="P36" s="19">
        <f t="shared" si="3"/>
        <v>1160</v>
      </c>
      <c r="Q36" s="19"/>
      <c r="R36" s="19"/>
      <c r="U36" s="42" t="s">
        <v>28</v>
      </c>
      <c r="V36" s="42"/>
      <c r="W36" s="42"/>
      <c r="X36" s="42" t="s">
        <v>29</v>
      </c>
      <c r="Y36" s="42"/>
      <c r="Z36" s="42"/>
      <c r="AA36" s="42"/>
      <c r="AB36" s="31">
        <v>30000</v>
      </c>
      <c r="AC36" s="31"/>
      <c r="AD36" s="31"/>
      <c r="AI36" s="21" t="s">
        <v>19</v>
      </c>
      <c r="AJ36" s="21"/>
      <c r="AK36" s="21"/>
      <c r="AL36" s="21"/>
      <c r="AM36" s="30">
        <v>20.329999999999998</v>
      </c>
      <c r="AN36" s="30"/>
      <c r="AO36" s="30"/>
      <c r="AP36" s="21" t="s">
        <v>20</v>
      </c>
      <c r="AQ36" s="21"/>
      <c r="AR36" s="21"/>
      <c r="AS36" s="21"/>
      <c r="AT36" s="30">
        <v>160</v>
      </c>
      <c r="AU36" s="30"/>
      <c r="AV36" s="30"/>
    </row>
    <row r="37" spans="1:48" ht="15" customHeight="1" x14ac:dyDescent="0.15">
      <c r="A37" s="24"/>
      <c r="B37" s="24"/>
      <c r="C37" s="2">
        <v>3</v>
      </c>
      <c r="D37" s="19">
        <f t="shared" si="0"/>
        <v>180000</v>
      </c>
      <c r="E37" s="19"/>
      <c r="F37" s="19"/>
      <c r="G37" s="23">
        <f t="shared" si="1"/>
        <v>32000</v>
      </c>
      <c r="H37" s="23"/>
      <c r="I37" s="23"/>
      <c r="J37" s="26">
        <f t="shared" si="2"/>
        <v>212000</v>
      </c>
      <c r="K37" s="27"/>
      <c r="L37" s="28"/>
      <c r="M37" s="19">
        <f t="shared" si="4"/>
        <v>8900</v>
      </c>
      <c r="N37" s="19"/>
      <c r="O37" s="19"/>
      <c r="P37" s="19">
        <f t="shared" si="3"/>
        <v>1130</v>
      </c>
      <c r="Q37" s="19"/>
      <c r="R37" s="19"/>
      <c r="U37" s="42" t="s">
        <v>28</v>
      </c>
      <c r="V37" s="42"/>
      <c r="W37" s="42"/>
      <c r="X37" s="42" t="s">
        <v>29</v>
      </c>
      <c r="Y37" s="42"/>
      <c r="Z37" s="42"/>
      <c r="AA37" s="42"/>
      <c r="AB37" s="31">
        <v>20000</v>
      </c>
      <c r="AC37" s="31"/>
      <c r="AD37" s="31"/>
    </row>
    <row r="38" spans="1:48" ht="15" customHeight="1" x14ac:dyDescent="0.15">
      <c r="A38" s="24"/>
      <c r="B38" s="24"/>
      <c r="C38" s="2">
        <v>2</v>
      </c>
      <c r="D38" s="19">
        <f t="shared" si="0"/>
        <v>175000</v>
      </c>
      <c r="E38" s="19"/>
      <c r="F38" s="19"/>
      <c r="G38" s="23">
        <f t="shared" si="1"/>
        <v>31000</v>
      </c>
      <c r="H38" s="23"/>
      <c r="I38" s="23"/>
      <c r="J38" s="26">
        <f t="shared" si="2"/>
        <v>206000</v>
      </c>
      <c r="K38" s="27"/>
      <c r="L38" s="28"/>
      <c r="M38" s="19">
        <f t="shared" si="4"/>
        <v>8700</v>
      </c>
      <c r="N38" s="19"/>
      <c r="O38" s="19"/>
      <c r="P38" s="19">
        <f t="shared" si="3"/>
        <v>1100</v>
      </c>
      <c r="Q38" s="19"/>
      <c r="R38" s="19"/>
      <c r="U38" s="42" t="s">
        <v>28</v>
      </c>
      <c r="V38" s="42"/>
      <c r="W38" s="42"/>
      <c r="X38" s="42" t="s">
        <v>29</v>
      </c>
      <c r="Y38" s="42"/>
      <c r="Z38" s="42"/>
      <c r="AA38" s="42"/>
      <c r="AB38" s="31">
        <v>10000</v>
      </c>
      <c r="AC38" s="31"/>
      <c r="AD38" s="31"/>
      <c r="AI38" s="21" t="s">
        <v>15</v>
      </c>
      <c r="AJ38" s="21"/>
      <c r="AK38" s="21"/>
      <c r="AL38" s="21"/>
      <c r="AM38" s="29">
        <v>5000</v>
      </c>
      <c r="AN38" s="29"/>
      <c r="AO38" s="29"/>
      <c r="AP38" s="21" t="s">
        <v>17</v>
      </c>
      <c r="AQ38" s="21"/>
      <c r="AR38" s="21"/>
      <c r="AS38" s="21"/>
      <c r="AT38" s="29">
        <v>1000</v>
      </c>
      <c r="AU38" s="29"/>
      <c r="AV38" s="29"/>
    </row>
    <row r="39" spans="1:48" ht="15" customHeight="1" x14ac:dyDescent="0.15">
      <c r="A39" s="24"/>
      <c r="B39" s="24"/>
      <c r="C39" s="2">
        <v>1</v>
      </c>
      <c r="D39" s="19">
        <f>AM39</f>
        <v>170000</v>
      </c>
      <c r="E39" s="19"/>
      <c r="F39" s="19"/>
      <c r="G39" s="23">
        <f>AT39</f>
        <v>30000</v>
      </c>
      <c r="H39" s="23"/>
      <c r="I39" s="23"/>
      <c r="J39" s="26">
        <f>SUM(D39:I39)</f>
        <v>200000</v>
      </c>
      <c r="K39" s="27"/>
      <c r="L39" s="28"/>
      <c r="M39" s="19">
        <f t="shared" si="4"/>
        <v>8400</v>
      </c>
      <c r="N39" s="19"/>
      <c r="O39" s="19"/>
      <c r="P39" s="19">
        <f>ROUNDUP(D39/$AT$36,-1)</f>
        <v>1070</v>
      </c>
      <c r="Q39" s="19"/>
      <c r="R39" s="19"/>
      <c r="U39" s="4" t="s">
        <v>44</v>
      </c>
      <c r="AI39" s="21" t="s">
        <v>14</v>
      </c>
      <c r="AJ39" s="21"/>
      <c r="AK39" s="21"/>
      <c r="AL39" s="21"/>
      <c r="AM39" s="29">
        <v>170000</v>
      </c>
      <c r="AN39" s="29"/>
      <c r="AO39" s="29"/>
      <c r="AP39" s="21" t="s">
        <v>16</v>
      </c>
      <c r="AQ39" s="21"/>
      <c r="AR39" s="21"/>
      <c r="AS39" s="21"/>
      <c r="AT39" s="29">
        <v>30000</v>
      </c>
      <c r="AU39" s="29"/>
      <c r="AV39" s="29"/>
    </row>
    <row r="40" spans="1:48" ht="15" customHeight="1" x14ac:dyDescent="0.15"/>
    <row r="41" spans="1:48" ht="15" customHeight="1" x14ac:dyDescent="0.15">
      <c r="A41" s="1" t="s">
        <v>46</v>
      </c>
    </row>
    <row r="42" spans="1:48" ht="15" customHeight="1" x14ac:dyDescent="0.15">
      <c r="A42" s="22" t="s">
        <v>38</v>
      </c>
      <c r="B42" s="22"/>
      <c r="C42" s="22"/>
      <c r="D42" s="5"/>
      <c r="E42" s="6" t="s">
        <v>34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1:48" ht="15" customHeight="1" x14ac:dyDescent="0.15">
      <c r="A43" s="22"/>
      <c r="B43" s="22"/>
      <c r="C43" s="22"/>
      <c r="D43" s="5"/>
      <c r="E43" s="6" t="s">
        <v>35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55"/>
      <c r="S43" s="55"/>
      <c r="T43" s="7" t="s">
        <v>37</v>
      </c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1:48" ht="15" customHeight="1" x14ac:dyDescent="0.15">
      <c r="A44" s="22"/>
      <c r="B44" s="22"/>
      <c r="C44" s="22"/>
      <c r="D44" s="5"/>
      <c r="E44" s="6" t="s">
        <v>36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1:48" ht="15" customHeight="1" x14ac:dyDescent="0.15">
      <c r="A45" s="22"/>
      <c r="B45" s="22"/>
      <c r="C45" s="22"/>
      <c r="D45" s="5"/>
      <c r="E45" s="56" t="s">
        <v>47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15" t="s">
        <v>33</v>
      </c>
    </row>
    <row r="46" spans="1:48" ht="15" customHeight="1" x14ac:dyDescent="0.15">
      <c r="A46" s="22" t="s">
        <v>39</v>
      </c>
      <c r="B46" s="22"/>
      <c r="C46" s="22"/>
      <c r="D46" s="5"/>
      <c r="E46" s="6" t="s">
        <v>35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5"/>
      <c r="S46" s="55"/>
      <c r="T46" s="7" t="s">
        <v>37</v>
      </c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1:48" ht="15" customHeight="1" x14ac:dyDescent="0.15">
      <c r="A47" s="22"/>
      <c r="B47" s="22"/>
      <c r="C47" s="22"/>
      <c r="D47" s="5"/>
      <c r="E47" s="6" t="s">
        <v>36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1:48" ht="15" customHeight="1" x14ac:dyDescent="0.15">
      <c r="A48" s="22"/>
      <c r="B48" s="22"/>
      <c r="C48" s="22"/>
      <c r="D48" s="5"/>
      <c r="E48" s="56" t="s">
        <v>47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15" t="s">
        <v>33</v>
      </c>
    </row>
    <row r="49" spans="1:34" ht="15" customHeight="1" x14ac:dyDescent="0.15">
      <c r="A49" s="60" t="s">
        <v>40</v>
      </c>
      <c r="B49" s="61"/>
      <c r="C49" s="61"/>
      <c r="D49" s="5"/>
      <c r="E49" s="58" t="s">
        <v>45</v>
      </c>
      <c r="F49" s="59"/>
      <c r="G49" s="59"/>
      <c r="H49" s="59"/>
      <c r="I49" s="59"/>
      <c r="J49" s="59"/>
      <c r="K49" s="59"/>
      <c r="L49" s="59"/>
      <c r="M49" s="59"/>
      <c r="N49" s="55"/>
      <c r="O49" s="55"/>
      <c r="P49" s="55"/>
      <c r="Q49" s="55"/>
      <c r="R49" s="13" t="s">
        <v>41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1:34" ht="15" customHeight="1" x14ac:dyDescent="0.15">
      <c r="A50" s="62"/>
      <c r="B50" s="63"/>
      <c r="C50" s="63"/>
      <c r="D50" s="5"/>
      <c r="E50" s="56" t="s">
        <v>42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1:34" ht="15" customHeight="1" x14ac:dyDescent="0.15">
      <c r="A51" s="60" t="s">
        <v>108</v>
      </c>
      <c r="B51" s="61"/>
      <c r="C51" s="79"/>
      <c r="D51" s="5"/>
      <c r="E51" s="81" t="s">
        <v>110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16"/>
      <c r="AD51" s="17"/>
    </row>
    <row r="52" spans="1:34" ht="15" customHeight="1" x14ac:dyDescent="0.15">
      <c r="A52" s="62"/>
      <c r="B52" s="63"/>
      <c r="C52" s="80"/>
      <c r="D52" s="5"/>
      <c r="E52" s="81" t="s">
        <v>109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13"/>
      <c r="AD52" s="14"/>
    </row>
    <row r="53" spans="1:34" ht="15" customHeight="1" x14ac:dyDescent="0.15"/>
    <row r="54" spans="1:34" ht="15" customHeight="1" x14ac:dyDescent="0.15"/>
    <row r="56" spans="1:34" x14ac:dyDescent="0.15">
      <c r="A56" s="20" t="str">
        <f>IF(D1="","",D1)</f>
        <v>株式会社サンプル</v>
      </c>
      <c r="B56" s="20"/>
      <c r="C56" s="20"/>
      <c r="D56" s="20"/>
      <c r="E56" s="20"/>
      <c r="F56" s="20"/>
      <c r="G56" s="20"/>
      <c r="H56" s="20"/>
      <c r="I56" s="1" t="s">
        <v>104</v>
      </c>
    </row>
    <row r="57" spans="1:34" ht="13.5" customHeight="1" x14ac:dyDescent="0.15">
      <c r="A57" s="11"/>
      <c r="B57" s="11"/>
      <c r="C57" s="11"/>
      <c r="D57" s="11"/>
      <c r="E57" s="11"/>
      <c r="F57" s="11"/>
      <c r="G57" s="11"/>
      <c r="H57" s="11"/>
    </row>
    <row r="58" spans="1:34" ht="30" customHeight="1" x14ac:dyDescent="0.15">
      <c r="A58" s="78" t="s">
        <v>106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</row>
    <row r="59" spans="1:34" ht="13.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x14ac:dyDescent="0.15">
      <c r="A60" s="38" t="s">
        <v>105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50.1" customHeight="1" x14ac:dyDescent="0.15">
      <c r="A61" s="21" t="s">
        <v>81</v>
      </c>
      <c r="B61" s="21"/>
      <c r="C61" s="21" t="s">
        <v>82</v>
      </c>
      <c r="D61" s="21"/>
      <c r="E61" s="21"/>
      <c r="F61" s="21"/>
      <c r="G61" s="21"/>
      <c r="H61" s="21"/>
      <c r="I61" s="21"/>
      <c r="J61" s="21"/>
      <c r="K61" s="47" t="s">
        <v>83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9"/>
    </row>
    <row r="62" spans="1:34" ht="50.1" customHeight="1" x14ac:dyDescent="0.15">
      <c r="A62" s="42" t="s">
        <v>84</v>
      </c>
      <c r="B62" s="42"/>
      <c r="C62" s="42" t="s">
        <v>90</v>
      </c>
      <c r="D62" s="42"/>
      <c r="E62" s="42"/>
      <c r="F62" s="42"/>
      <c r="G62" s="42"/>
      <c r="H62" s="42"/>
      <c r="I62" s="42"/>
      <c r="J62" s="42"/>
      <c r="K62" s="52" t="s">
        <v>96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4"/>
    </row>
    <row r="63" spans="1:34" ht="50.1" customHeight="1" x14ac:dyDescent="0.15">
      <c r="A63" s="42" t="s">
        <v>85</v>
      </c>
      <c r="B63" s="42"/>
      <c r="C63" s="42" t="s">
        <v>91</v>
      </c>
      <c r="D63" s="42"/>
      <c r="E63" s="42"/>
      <c r="F63" s="42"/>
      <c r="G63" s="42"/>
      <c r="H63" s="42"/>
      <c r="I63" s="42"/>
      <c r="J63" s="42"/>
      <c r="K63" s="52" t="s">
        <v>97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4"/>
    </row>
    <row r="64" spans="1:34" ht="50.1" customHeight="1" x14ac:dyDescent="0.15">
      <c r="A64" s="42" t="s">
        <v>86</v>
      </c>
      <c r="B64" s="42"/>
      <c r="C64" s="42" t="s">
        <v>92</v>
      </c>
      <c r="D64" s="42"/>
      <c r="E64" s="42"/>
      <c r="F64" s="42"/>
      <c r="G64" s="42"/>
      <c r="H64" s="42"/>
      <c r="I64" s="42"/>
      <c r="J64" s="42"/>
      <c r="K64" s="52" t="s">
        <v>98</v>
      </c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4"/>
    </row>
    <row r="65" spans="1:34" ht="50.1" customHeight="1" x14ac:dyDescent="0.15">
      <c r="A65" s="42" t="s">
        <v>87</v>
      </c>
      <c r="B65" s="42"/>
      <c r="C65" s="42" t="s">
        <v>93</v>
      </c>
      <c r="D65" s="42"/>
      <c r="E65" s="42"/>
      <c r="F65" s="42"/>
      <c r="G65" s="42"/>
      <c r="H65" s="42"/>
      <c r="I65" s="42"/>
      <c r="J65" s="42"/>
      <c r="K65" s="52" t="s">
        <v>99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4"/>
    </row>
    <row r="66" spans="1:34" ht="50.1" customHeight="1" x14ac:dyDescent="0.15">
      <c r="A66" s="42" t="s">
        <v>88</v>
      </c>
      <c r="B66" s="42"/>
      <c r="C66" s="42" t="s">
        <v>94</v>
      </c>
      <c r="D66" s="42"/>
      <c r="E66" s="42"/>
      <c r="F66" s="42"/>
      <c r="G66" s="42"/>
      <c r="H66" s="42"/>
      <c r="I66" s="42"/>
      <c r="J66" s="42"/>
      <c r="K66" s="52" t="s">
        <v>100</v>
      </c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4"/>
    </row>
    <row r="67" spans="1:34" ht="50.1" customHeight="1" x14ac:dyDescent="0.15">
      <c r="A67" s="42" t="s">
        <v>89</v>
      </c>
      <c r="B67" s="42"/>
      <c r="C67" s="42" t="s">
        <v>95</v>
      </c>
      <c r="D67" s="42"/>
      <c r="E67" s="42"/>
      <c r="F67" s="42"/>
      <c r="G67" s="42"/>
      <c r="H67" s="42"/>
      <c r="I67" s="42"/>
      <c r="J67" s="42"/>
      <c r="K67" s="52" t="s">
        <v>101</v>
      </c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4"/>
    </row>
  </sheetData>
  <mergeCells count="235">
    <mergeCell ref="E48:H48"/>
    <mergeCell ref="I48:AC48"/>
    <mergeCell ref="E45:H45"/>
    <mergeCell ref="I45:AC45"/>
    <mergeCell ref="A60:R60"/>
    <mergeCell ref="A58:AH58"/>
    <mergeCell ref="A51:C52"/>
    <mergeCell ref="E51:AB51"/>
    <mergeCell ref="E52:AB52"/>
    <mergeCell ref="E6:I7"/>
    <mergeCell ref="E8:I9"/>
    <mergeCell ref="E10:I11"/>
    <mergeCell ref="E12:I13"/>
    <mergeCell ref="P4:AH5"/>
    <mergeCell ref="P3:AH3"/>
    <mergeCell ref="P6:AH7"/>
    <mergeCell ref="P8:AH9"/>
    <mergeCell ref="P10:AH11"/>
    <mergeCell ref="P12:AH13"/>
    <mergeCell ref="A66:B66"/>
    <mergeCell ref="C66:J66"/>
    <mergeCell ref="K66:AH66"/>
    <mergeCell ref="A67:B67"/>
    <mergeCell ref="C67:J67"/>
    <mergeCell ref="K67:AH67"/>
    <mergeCell ref="A64:B64"/>
    <mergeCell ref="C64:J64"/>
    <mergeCell ref="K64:AH64"/>
    <mergeCell ref="A65:B65"/>
    <mergeCell ref="C65:J65"/>
    <mergeCell ref="K65:AH65"/>
    <mergeCell ref="K61:AH61"/>
    <mergeCell ref="A62:B62"/>
    <mergeCell ref="C62:J62"/>
    <mergeCell ref="K62:AH62"/>
    <mergeCell ref="A63:B63"/>
    <mergeCell ref="C63:J63"/>
    <mergeCell ref="K63:AH63"/>
    <mergeCell ref="A3:B3"/>
    <mergeCell ref="C3:D3"/>
    <mergeCell ref="J3:O3"/>
    <mergeCell ref="R43:S43"/>
    <mergeCell ref="R46:S46"/>
    <mergeCell ref="N49:Q49"/>
    <mergeCell ref="E50:T50"/>
    <mergeCell ref="E49:M49"/>
    <mergeCell ref="A49:C50"/>
    <mergeCell ref="A46:C48"/>
    <mergeCell ref="X37:AA37"/>
    <mergeCell ref="U38:W38"/>
    <mergeCell ref="X38:AA38"/>
    <mergeCell ref="A18:H18"/>
    <mergeCell ref="U18:W18"/>
    <mergeCell ref="U34:W34"/>
    <mergeCell ref="X18:AD18"/>
    <mergeCell ref="A1:C1"/>
    <mergeCell ref="D1:J1"/>
    <mergeCell ref="E3:I3"/>
    <mergeCell ref="C6:D7"/>
    <mergeCell ref="C8:D9"/>
    <mergeCell ref="C10:D11"/>
    <mergeCell ref="C12:D13"/>
    <mergeCell ref="A4:B7"/>
    <mergeCell ref="A8:B13"/>
    <mergeCell ref="J10:O10"/>
    <mergeCell ref="J6:O6"/>
    <mergeCell ref="J4:O4"/>
    <mergeCell ref="C4:D5"/>
    <mergeCell ref="J12:O12"/>
    <mergeCell ref="J13:O13"/>
    <mergeCell ref="J8:O8"/>
    <mergeCell ref="J9:O9"/>
    <mergeCell ref="J11:O11"/>
    <mergeCell ref="J5:O5"/>
    <mergeCell ref="J7:O7"/>
    <mergeCell ref="E4:I5"/>
    <mergeCell ref="U35:W35"/>
    <mergeCell ref="X35:AA35"/>
    <mergeCell ref="U36:W36"/>
    <mergeCell ref="X36:AA36"/>
    <mergeCell ref="AB38:AD38"/>
    <mergeCell ref="U37:W37"/>
    <mergeCell ref="U29:AA29"/>
    <mergeCell ref="AB29:AD29"/>
    <mergeCell ref="AB35:AD35"/>
    <mergeCell ref="AB36:AD36"/>
    <mergeCell ref="U21:AA21"/>
    <mergeCell ref="AB21:AD21"/>
    <mergeCell ref="U22:AA22"/>
    <mergeCell ref="AB22:AD22"/>
    <mergeCell ref="U23:AA23"/>
    <mergeCell ref="AB23:AD23"/>
    <mergeCell ref="J35:L35"/>
    <mergeCell ref="J36:L36"/>
    <mergeCell ref="J37:L37"/>
    <mergeCell ref="M32:O32"/>
    <mergeCell ref="M33:O33"/>
    <mergeCell ref="M34:O34"/>
    <mergeCell ref="U28:AA28"/>
    <mergeCell ref="AB28:AD28"/>
    <mergeCell ref="U26:AA26"/>
    <mergeCell ref="AB26:AD26"/>
    <mergeCell ref="U27:AA27"/>
    <mergeCell ref="AB27:AD27"/>
    <mergeCell ref="U24:AA24"/>
    <mergeCell ref="AB24:AD24"/>
    <mergeCell ref="U25:AA25"/>
    <mergeCell ref="AB25:AD25"/>
    <mergeCell ref="X34:AD34"/>
    <mergeCell ref="J38:L38"/>
    <mergeCell ref="J19:L19"/>
    <mergeCell ref="AI36:AL36"/>
    <mergeCell ref="U19:AA19"/>
    <mergeCell ref="AB19:AD19"/>
    <mergeCell ref="U20:AA20"/>
    <mergeCell ref="AB20:AD20"/>
    <mergeCell ref="J29:L29"/>
    <mergeCell ref="J30:L30"/>
    <mergeCell ref="J31:L31"/>
    <mergeCell ref="J32:L32"/>
    <mergeCell ref="J33:L33"/>
    <mergeCell ref="J34:L34"/>
    <mergeCell ref="J23:L23"/>
    <mergeCell ref="J24:L24"/>
    <mergeCell ref="J25:L25"/>
    <mergeCell ref="J26:L26"/>
    <mergeCell ref="J27:L27"/>
    <mergeCell ref="J28:L28"/>
    <mergeCell ref="P23:R23"/>
    <mergeCell ref="P24:R24"/>
    <mergeCell ref="M29:O29"/>
    <mergeCell ref="M30:O30"/>
    <mergeCell ref="M31:O31"/>
    <mergeCell ref="AP38:AS38"/>
    <mergeCell ref="AP39:AS39"/>
    <mergeCell ref="AT38:AV38"/>
    <mergeCell ref="AT39:AV39"/>
    <mergeCell ref="AP36:AS36"/>
    <mergeCell ref="AM36:AO36"/>
    <mergeCell ref="AT36:AV36"/>
    <mergeCell ref="AB37:AD37"/>
    <mergeCell ref="D19:F19"/>
    <mergeCell ref="G19:I19"/>
    <mergeCell ref="M19:O19"/>
    <mergeCell ref="P19:R19"/>
    <mergeCell ref="AI39:AL39"/>
    <mergeCell ref="AM39:AO39"/>
    <mergeCell ref="AI38:AL38"/>
    <mergeCell ref="AM38:AO38"/>
    <mergeCell ref="J39:L39"/>
    <mergeCell ref="J20:L20"/>
    <mergeCell ref="P37:R37"/>
    <mergeCell ref="P38:R38"/>
    <mergeCell ref="P39:R39"/>
    <mergeCell ref="P20:R20"/>
    <mergeCell ref="P21:R21"/>
    <mergeCell ref="P22:R22"/>
    <mergeCell ref="A20:B23"/>
    <mergeCell ref="A24:B27"/>
    <mergeCell ref="A28:B31"/>
    <mergeCell ref="A32:B35"/>
    <mergeCell ref="A36:B39"/>
    <mergeCell ref="J21:L21"/>
    <mergeCell ref="J22:L22"/>
    <mergeCell ref="P31:R31"/>
    <mergeCell ref="P32:R32"/>
    <mergeCell ref="P33:R33"/>
    <mergeCell ref="P34:R34"/>
    <mergeCell ref="P35:R35"/>
    <mergeCell ref="P36:R36"/>
    <mergeCell ref="P25:R25"/>
    <mergeCell ref="P26:R26"/>
    <mergeCell ref="P27:R27"/>
    <mergeCell ref="P28:R28"/>
    <mergeCell ref="P29:R29"/>
    <mergeCell ref="P30:R30"/>
    <mergeCell ref="M35:O35"/>
    <mergeCell ref="M36:O36"/>
    <mergeCell ref="M37:O37"/>
    <mergeCell ref="M38:O38"/>
    <mergeCell ref="M39:O3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D35:F35"/>
    <mergeCell ref="D36:F36"/>
    <mergeCell ref="D25:F25"/>
    <mergeCell ref="D26:F26"/>
    <mergeCell ref="D27:F27"/>
    <mergeCell ref="D28:F28"/>
    <mergeCell ref="D29:F29"/>
    <mergeCell ref="D30:F30"/>
    <mergeCell ref="G39:I39"/>
    <mergeCell ref="G33:I33"/>
    <mergeCell ref="G34:I34"/>
    <mergeCell ref="G35:I35"/>
    <mergeCell ref="G36:I36"/>
    <mergeCell ref="G37:I37"/>
    <mergeCell ref="G38:I38"/>
    <mergeCell ref="G27:I27"/>
    <mergeCell ref="G28:I28"/>
    <mergeCell ref="G29:I29"/>
    <mergeCell ref="G30:I30"/>
    <mergeCell ref="G31:I31"/>
    <mergeCell ref="G32:I32"/>
    <mergeCell ref="A19:C19"/>
    <mergeCell ref="D20:F20"/>
    <mergeCell ref="A56:H56"/>
    <mergeCell ref="A61:B61"/>
    <mergeCell ref="C61:J61"/>
    <mergeCell ref="A42:C45"/>
    <mergeCell ref="D21:F21"/>
    <mergeCell ref="D22:F22"/>
    <mergeCell ref="D23:F23"/>
    <mergeCell ref="D24:F24"/>
    <mergeCell ref="D37:F37"/>
    <mergeCell ref="D38:F38"/>
    <mergeCell ref="D39:F39"/>
    <mergeCell ref="G20:I20"/>
    <mergeCell ref="G21:I21"/>
    <mergeCell ref="G22:I22"/>
    <mergeCell ref="G23:I23"/>
    <mergeCell ref="G24:I24"/>
    <mergeCell ref="G25:I25"/>
    <mergeCell ref="G26:I26"/>
    <mergeCell ref="D31:F31"/>
    <mergeCell ref="D32:F32"/>
    <mergeCell ref="D33:F33"/>
    <mergeCell ref="D34:F34"/>
  </mergeCells>
  <phoneticPr fontId="2"/>
  <pageMargins left="0.51181102362204722" right="0.51181102362204722" top="0.55118110236220474" bottom="0.55118110236220474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41</xdr:row>
                    <xdr:rowOff>38100</xdr:rowOff>
                  </from>
                  <to>
                    <xdr:col>3</xdr:col>
                    <xdr:colOff>257175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3</xdr:col>
                    <xdr:colOff>57150</xdr:colOff>
                    <xdr:row>42</xdr:row>
                    <xdr:rowOff>38100</xdr:rowOff>
                  </from>
                  <to>
                    <xdr:col>3</xdr:col>
                    <xdr:colOff>257175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43</xdr:row>
                    <xdr:rowOff>38100</xdr:rowOff>
                  </from>
                  <to>
                    <xdr:col>3</xdr:col>
                    <xdr:colOff>257175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57150</xdr:colOff>
                    <xdr:row>44</xdr:row>
                    <xdr:rowOff>38100</xdr:rowOff>
                  </from>
                  <to>
                    <xdr:col>3</xdr:col>
                    <xdr:colOff>257175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3</xdr:col>
                    <xdr:colOff>57150</xdr:colOff>
                    <xdr:row>45</xdr:row>
                    <xdr:rowOff>38100</xdr:rowOff>
                  </from>
                  <to>
                    <xdr:col>3</xdr:col>
                    <xdr:colOff>257175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46</xdr:row>
                    <xdr:rowOff>38100</xdr:rowOff>
                  </from>
                  <to>
                    <xdr:col>3</xdr:col>
                    <xdr:colOff>257175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3</xdr:col>
                    <xdr:colOff>57150</xdr:colOff>
                    <xdr:row>47</xdr:row>
                    <xdr:rowOff>38100</xdr:rowOff>
                  </from>
                  <to>
                    <xdr:col>3</xdr:col>
                    <xdr:colOff>257175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48</xdr:row>
                    <xdr:rowOff>38100</xdr:rowOff>
                  </from>
                  <to>
                    <xdr:col>3</xdr:col>
                    <xdr:colOff>257175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49</xdr:row>
                    <xdr:rowOff>38100</xdr:rowOff>
                  </from>
                  <to>
                    <xdr:col>3</xdr:col>
                    <xdr:colOff>257175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3</xdr:col>
                    <xdr:colOff>57150</xdr:colOff>
                    <xdr:row>50</xdr:row>
                    <xdr:rowOff>38100</xdr:rowOff>
                  </from>
                  <to>
                    <xdr:col>3</xdr:col>
                    <xdr:colOff>257175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51</xdr:row>
                    <xdr:rowOff>38100</xdr:rowOff>
                  </from>
                  <to>
                    <xdr:col>3</xdr:col>
                    <xdr:colOff>257175</xdr:colOff>
                    <xdr:row>51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inoue</cp:lastModifiedBy>
  <cp:lastPrinted>2021-12-27T07:42:42Z</cp:lastPrinted>
  <dcterms:created xsi:type="dcterms:W3CDTF">2021-12-27T04:02:01Z</dcterms:created>
  <dcterms:modified xsi:type="dcterms:W3CDTF">2022-01-05T08:56:42Z</dcterms:modified>
</cp:coreProperties>
</file>